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EA.ksb.intern\Groupshares\Translations_Confidential\_TTF-GX61\Finanzberichte\Geschäftsberichte\Geschäftsbericht_2019\Tabellen_Downloadbereich\"/>
    </mc:Choice>
  </mc:AlternateContent>
  <bookViews>
    <workbookView xWindow="240" yWindow="150" windowWidth="9165" windowHeight="9270"/>
  </bookViews>
  <sheets>
    <sheet name="KapflussRg" sheetId="1" r:id="rId1"/>
  </sheets>
  <definedNames>
    <definedName name="ahk_abg">KapflussRg!#REF!</definedName>
    <definedName name="ahk_bj">KapflussRg!#REF!</definedName>
    <definedName name="ahk_umb">KapflussRg!#REF!</definedName>
    <definedName name="ahk_vj">KapflussRg!#REF!</definedName>
    <definedName name="ahk_zug">KapflussRg!#REF!</definedName>
    <definedName name="_xlnm.Print_Area" localSheetId="0">KapflussRg!$A$1:$C$51</definedName>
    <definedName name="nw_bj">KapflussRg!#REF!</definedName>
    <definedName name="nw_vj">KapflussRg!#REF!</definedName>
    <definedName name="wb_abg">KapflussRg!#REF!</definedName>
    <definedName name="wb_bj">KapflussRg!#REF!</definedName>
    <definedName name="wb_umb">KapflussRg!#REF!</definedName>
    <definedName name="wb_vj">KapflussRg!#REF!</definedName>
    <definedName name="wb_zug">KapflussRg!#REF!</definedName>
    <definedName name="wb_zus">KapflussRg!#REF!</definedName>
  </definedNames>
  <calcPr calcId="162913"/>
</workbook>
</file>

<file path=xl/calcChain.xml><?xml version="1.0" encoding="utf-8"?>
<calcChain xmlns="http://schemas.openxmlformats.org/spreadsheetml/2006/main">
  <c r="B48" i="1" l="1"/>
  <c r="B49" i="1" s="1"/>
  <c r="B44" i="1"/>
  <c r="B37" i="1"/>
  <c r="B21" i="1"/>
  <c r="B13" i="1"/>
  <c r="B22" i="1" l="1"/>
</calcChain>
</file>

<file path=xl/sharedStrings.xml><?xml version="1.0" encoding="utf-8"?>
<sst xmlns="http://schemas.openxmlformats.org/spreadsheetml/2006/main" count="45" uniqueCount="44">
  <si>
    <t>KSB Group 2019</t>
  </si>
  <si>
    <t>Statement of Cash Flows</t>
  </si>
  <si>
    <t>€ thousands</t>
  </si>
  <si>
    <t>Earnings after income tax</t>
  </si>
  <si>
    <t>Depreciation and amortisation / Write-ups</t>
  </si>
  <si>
    <t>Increase / decrease in non-current provisions</t>
  </si>
  <si>
    <t>Gain / loss on disposal of fixed assets</t>
  </si>
  <si>
    <t>Other non-cash expenses / income</t>
  </si>
  <si>
    <t xml:space="preserve">Cash flow </t>
  </si>
  <si>
    <t>Increase / Decrease in inventories</t>
  </si>
  <si>
    <t>Increase / Decrease in trade receivables and other assets</t>
  </si>
  <si>
    <t>Increase / Decrease in contract assets</t>
  </si>
  <si>
    <t>Increase / Decrease in current provisions</t>
  </si>
  <si>
    <t>Increase / Decrease in liabilities (excluding financial liabilities)</t>
  </si>
  <si>
    <t>Increase / Decrease in contract liabilities</t>
  </si>
  <si>
    <t>Other non-cash expenses (operating)</t>
  </si>
  <si>
    <t>Cash flows from operating activities</t>
  </si>
  <si>
    <t>Proceeds from disposal of intangible assets</t>
  </si>
  <si>
    <t>Payments to acquire intangible assets</t>
  </si>
  <si>
    <t>Proceeds from disposal of property, plant and equipment</t>
  </si>
  <si>
    <t>Payments to acquire property, plant and equipment</t>
  </si>
  <si>
    <t>Proceeds from disposal of non-current financial assets</t>
  </si>
  <si>
    <t>Payments to acquire non-current financial assets</t>
  </si>
  <si>
    <t>Payments to acquire consolidated companies</t>
  </si>
  <si>
    <t>Proceeds from investments in Group companies that are not fully consolidated</t>
  </si>
  <si>
    <t>Payments for investments in Group companies that are not fully consolidated</t>
  </si>
  <si>
    <t>Proceeds from commercial papers</t>
  </si>
  <si>
    <t>Payments for commercial papers</t>
  </si>
  <si>
    <t>Proceeds from term deposits (maturity of more than 3 and up to 12 months)</t>
  </si>
  <si>
    <t>Payments for term deposits (maturity of more than 3 and up to 12 months)</t>
  </si>
  <si>
    <t>Cash flows from investing activities</t>
  </si>
  <si>
    <r>
      <t xml:space="preserve">Dividends paid for prior year – Shareholders of KSB SE &amp; Co. KGaA </t>
    </r>
    <r>
      <rPr>
        <sz val="8"/>
        <rFont val="Arial"/>
        <family val="2"/>
      </rPr>
      <t>(Notes No. 11)</t>
    </r>
  </si>
  <si>
    <t>Dividends paid for prior year – Non-controlling interests</t>
  </si>
  <si>
    <t>Payments for loan against borrower’s note</t>
  </si>
  <si>
    <t>Proceeds from financial liabilities</t>
  </si>
  <si>
    <t>Payments for financial liabilities</t>
  </si>
  <si>
    <t>Payments to acquire non-controlling interests</t>
  </si>
  <si>
    <t>Cash flows from financing activities</t>
  </si>
  <si>
    <t>Changes in cash and cash equivalents</t>
  </si>
  <si>
    <t>Effects of exchange rate changes on cash and cash equivalents</t>
  </si>
  <si>
    <t>Effects of changes in consolidated Group</t>
  </si>
  <si>
    <t>Cash and cash equivalents at beginning of period</t>
  </si>
  <si>
    <t>Cash and cash equivalents at end of period</t>
  </si>
  <si>
    <t>Cash flows from operating activities include cash flows from interest received amounting to € 5,638 thousand (previous year: € 4,618 thousand) and cash flows from income taxes totalling
€ – 36,754 thousand (previous year: € – 23,780 thousand). Cash flows from investing activities for the 2019 financial year include cash flows from dividends received amounting to € 575 thousand
(previous year: € 1,029 thousand). Cash flows from financing activities include cash flows from interest expense of € – 5,322 thousand (previous year: € – 4,888 thousand). 
Cash flows from operating activities and cash flows from financing activities were impacted by the first-time adoption of IFRS 16 in the year under review. Accordingly, cash flows from operating
activities in the 2019 financial year include payments for expenses for leases of low-value assets of € 2,347 thousand, for expenses for short-term leases of € 7,591 thousand, for variable lease
payments of € 668 thousand, and payments for interest expenses from the subsequent measurement of lease liabilities of € 1,556 thousand. Cash flows from financing activities include payments
for the repayment of lease liabilities of € 16,142 thousand.
For more information see the Notes, section VII. Statement of Cash Flows.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</si>
</sst>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DM&quot;;\ \-#,##0&quot;DM&quot;"/>
  </numFmts>
  <fonts count="22" x14ac:knownFonts="1">
    <font>
      <sz val="10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sz val="12"/>
      <color theme="4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b/>
      <i/>
      <u/>
      <sz val="10"/>
      <color theme="4"/>
      <name val="Arial"/>
      <family val="2"/>
    </font>
    <font>
      <sz val="12"/>
      <color theme="4"/>
      <name val="Arial"/>
      <family val="2"/>
    </font>
    <font>
      <sz val="9"/>
      <color theme="4"/>
      <name val="Arial"/>
      <family val="2"/>
    </font>
    <font>
      <b/>
      <sz val="20"/>
      <name val="Arial"/>
      <family val="2"/>
    </font>
    <font>
      <b/>
      <sz val="20"/>
      <color rgb="FF336699"/>
      <name val="Arial"/>
      <family val="2"/>
    </font>
    <font>
      <b/>
      <sz val="12"/>
      <color rgb="FF336699"/>
      <name val="Arial"/>
      <family val="2"/>
    </font>
    <font>
      <sz val="12"/>
      <color rgb="FF336699"/>
      <name val="Arial"/>
      <family val="2"/>
    </font>
    <font>
      <sz val="12"/>
      <color theme="4"/>
      <name val="Helv"/>
      <family val="2"/>
    </font>
    <font>
      <sz val="12"/>
      <name val="Helv"/>
      <family val="2"/>
    </font>
    <font>
      <sz val="10"/>
      <color theme="4"/>
      <name val="Helv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6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 applyProtection="1">
      <alignment vertical="center"/>
      <protection locked="0"/>
    </xf>
    <xf numFmtId="164" fontId="10" fillId="0" borderId="0" xfId="1" applyNumberFormat="1" applyFont="1" applyProtection="1">
      <protection locked="0"/>
    </xf>
    <xf numFmtId="0" fontId="20" fillId="0" borderId="0" xfId="1" applyFont="1" applyBorder="1" applyAlignment="1">
      <alignment vertical="center"/>
    </xf>
    <xf numFmtId="0" fontId="0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3" fontId="11" fillId="0" borderId="0" xfId="1" applyNumberFormat="1" applyFont="1" applyFill="1" applyBorder="1" applyAlignment="1" applyProtection="1">
      <alignment horizontal="right" vertical="center"/>
      <protection locked="0"/>
    </xf>
    <xf numFmtId="3" fontId="12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Border="1" applyAlignment="1" applyProtection="1">
      <alignment horizontal="right" vertical="center"/>
      <protection locked="0"/>
    </xf>
    <xf numFmtId="3" fontId="13" fillId="0" borderId="0" xfId="1" applyNumberFormat="1" applyFont="1" applyFill="1" applyBorder="1" applyAlignment="1" applyProtection="1">
      <alignment horizontal="right" vertical="center"/>
      <protection locked="0"/>
    </xf>
    <xf numFmtId="3" fontId="13" fillId="0" borderId="0" xfId="1" applyNumberFormat="1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horizontal="right" vertical="center"/>
    </xf>
    <xf numFmtId="3" fontId="17" fillId="0" borderId="2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1" fillId="0" borderId="0" xfId="1" applyNumberFormat="1" applyFont="1" applyFill="1" applyAlignment="1">
      <alignment horizontal="right" vertical="center"/>
    </xf>
    <xf numFmtId="3" fontId="14" fillId="0" borderId="0" xfId="1" applyNumberFormat="1" applyFont="1" applyFill="1" applyAlignment="1" applyProtection="1">
      <alignment horizontal="right" vertical="center"/>
      <protection locked="0"/>
    </xf>
    <xf numFmtId="1" fontId="17" fillId="0" borderId="1" xfId="1" quotePrefix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7" fillId="0" borderId="2" xfId="1" applyNumberFormat="1" applyFont="1" applyFill="1" applyBorder="1" applyAlignment="1">
      <alignment horizontal="right" vertical="center"/>
    </xf>
    <xf numFmtId="1" fontId="7" fillId="0" borderId="1" xfId="1" quotePrefix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Alignment="1">
      <alignment horizontal="left" vertical="center" wrapText="1"/>
    </xf>
  </cellXfs>
  <cellStyles count="2">
    <cellStyle name="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showGridLines="0" tabSelected="1" zoomScaleNormal="100" workbookViewId="0">
      <selection activeCell="C55" sqref="C55"/>
    </sheetView>
  </sheetViews>
  <sheetFormatPr baseColWidth="10" defaultColWidth="11.28515625" defaultRowHeight="12.75" x14ac:dyDescent="0.2"/>
  <cols>
    <col min="1" max="1" width="106.7109375" style="18" bestFit="1" customWidth="1"/>
    <col min="2" max="3" width="15.7109375" style="30" customWidth="1"/>
    <col min="4" max="5" width="8.85546875" style="18" customWidth="1"/>
    <col min="6" max="7" width="8.85546875" style="19" customWidth="1"/>
    <col min="8" max="9" width="8.85546875" style="18" customWidth="1"/>
    <col min="10" max="10" width="2.28515625" style="18" customWidth="1"/>
    <col min="11" max="11" width="11.28515625" style="18"/>
    <col min="12" max="13" width="11.28515625" style="2"/>
    <col min="14" max="16384" width="11.28515625" style="18"/>
  </cols>
  <sheetData>
    <row r="1" spans="1:13" s="2" customFormat="1" ht="26.25" x14ac:dyDescent="0.2">
      <c r="A1" s="1" t="s">
        <v>0</v>
      </c>
      <c r="B1" s="20"/>
      <c r="C1" s="32"/>
    </row>
    <row r="2" spans="1:13" s="2" customFormat="1" ht="18" x14ac:dyDescent="0.2">
      <c r="A2" s="3"/>
      <c r="B2" s="21"/>
      <c r="C2" s="33"/>
    </row>
    <row r="3" spans="1:13" s="2" customFormat="1" ht="18" x14ac:dyDescent="0.2">
      <c r="A3" s="3"/>
      <c r="B3" s="21"/>
      <c r="C3" s="33"/>
    </row>
    <row r="4" spans="1:13" s="2" customFormat="1" ht="26.25" x14ac:dyDescent="0.2">
      <c r="A4" s="4" t="s">
        <v>1</v>
      </c>
      <c r="B4" s="22"/>
      <c r="C4" s="34"/>
    </row>
    <row r="5" spans="1:13" s="7" customFormat="1" ht="15" x14ac:dyDescent="0.2">
      <c r="A5" s="5"/>
      <c r="B5" s="23"/>
      <c r="C5" s="35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7" customFormat="1" ht="15" x14ac:dyDescent="0.2">
      <c r="A6" s="5"/>
      <c r="B6" s="24"/>
      <c r="C6" s="3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15.75" x14ac:dyDescent="0.2">
      <c r="A7" s="8" t="s">
        <v>2</v>
      </c>
      <c r="B7" s="31">
        <v>2019</v>
      </c>
      <c r="C7" s="38">
        <v>2018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x14ac:dyDescent="0.2">
      <c r="A8" s="5" t="s">
        <v>3</v>
      </c>
      <c r="B8" s="25">
        <v>58500</v>
      </c>
      <c r="C8" s="36">
        <v>23917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7" customFormat="1" ht="15" x14ac:dyDescent="0.2">
      <c r="A9" s="5" t="s">
        <v>4</v>
      </c>
      <c r="B9" s="25">
        <v>81851</v>
      </c>
      <c r="C9" s="36">
        <v>104491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7" customFormat="1" ht="15" x14ac:dyDescent="0.2">
      <c r="A10" s="5" t="s">
        <v>5</v>
      </c>
      <c r="B10" s="25">
        <v>1791</v>
      </c>
      <c r="C10" s="36">
        <v>-41305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7" customFormat="1" ht="15" x14ac:dyDescent="0.2">
      <c r="A11" s="5" t="s">
        <v>6</v>
      </c>
      <c r="B11" s="25">
        <v>-2736</v>
      </c>
      <c r="C11" s="36">
        <v>-957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7" customFormat="1" ht="15" x14ac:dyDescent="0.2">
      <c r="A12" s="5" t="s">
        <v>7</v>
      </c>
      <c r="B12" s="25">
        <v>-138</v>
      </c>
      <c r="C12" s="36">
        <v>-455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1" customFormat="1" ht="15.75" x14ac:dyDescent="0.2">
      <c r="A13" s="9" t="s">
        <v>8</v>
      </c>
      <c r="B13" s="26">
        <f>SUM(B8:B12)</f>
        <v>139268</v>
      </c>
      <c r="C13" s="37">
        <v>85691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7" customFormat="1" ht="15" x14ac:dyDescent="0.2">
      <c r="A14" s="5" t="s">
        <v>9</v>
      </c>
      <c r="B14" s="25">
        <v>-1215</v>
      </c>
      <c r="C14" s="36">
        <v>-50834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7" customFormat="1" ht="15" x14ac:dyDescent="0.2">
      <c r="A15" s="5" t="s">
        <v>10</v>
      </c>
      <c r="B15" s="25">
        <v>30626</v>
      </c>
      <c r="C15" s="36">
        <v>-7522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7" customFormat="1" ht="15" customHeight="1" x14ac:dyDescent="0.2">
      <c r="A16" s="5" t="s">
        <v>11</v>
      </c>
      <c r="B16" s="25">
        <v>-2347</v>
      </c>
      <c r="C16" s="36">
        <v>-6606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7" customFormat="1" ht="15" x14ac:dyDescent="0.2">
      <c r="A17" s="5" t="s">
        <v>12</v>
      </c>
      <c r="B17" s="25">
        <v>-16138</v>
      </c>
      <c r="C17" s="36">
        <v>10320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7" customFormat="1" ht="16.350000000000001" customHeight="1" x14ac:dyDescent="0.2">
      <c r="A18" s="5" t="s">
        <v>13</v>
      </c>
      <c r="B18" s="25">
        <v>-11725</v>
      </c>
      <c r="C18" s="36">
        <v>35997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6.350000000000001" customHeight="1" x14ac:dyDescent="0.2">
      <c r="A19" s="5" t="s">
        <v>14</v>
      </c>
      <c r="B19" s="25">
        <v>7720</v>
      </c>
      <c r="C19" s="36">
        <v>-4433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6.350000000000001" customHeight="1" x14ac:dyDescent="0.2">
      <c r="A20" s="5" t="s">
        <v>15</v>
      </c>
      <c r="B20" s="25">
        <v>-1260</v>
      </c>
      <c r="C20" s="36">
        <v>-1260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7" customFormat="1" ht="16.350000000000001" customHeight="1" x14ac:dyDescent="0.2">
      <c r="A21" s="9"/>
      <c r="B21" s="26">
        <f>SUM(B14:B20)</f>
        <v>5661</v>
      </c>
      <c r="C21" s="37">
        <v>-24338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7" customFormat="1" ht="16.350000000000001" customHeight="1" x14ac:dyDescent="0.2">
      <c r="A22" s="9" t="s">
        <v>16</v>
      </c>
      <c r="B22" s="26">
        <f>B13+B21</f>
        <v>144929</v>
      </c>
      <c r="C22" s="37">
        <v>61353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6.350000000000001" customHeight="1" x14ac:dyDescent="0.2">
      <c r="A23" s="5" t="s">
        <v>17</v>
      </c>
      <c r="B23" s="25">
        <v>9</v>
      </c>
      <c r="C23" s="36">
        <v>1778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6.350000000000001" customHeight="1" x14ac:dyDescent="0.2">
      <c r="A24" s="5" t="s">
        <v>18</v>
      </c>
      <c r="B24" s="25">
        <v>-14447</v>
      </c>
      <c r="C24" s="36">
        <v>-13932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6.350000000000001" customHeight="1" x14ac:dyDescent="0.2">
      <c r="A25" s="5" t="s">
        <v>19</v>
      </c>
      <c r="B25" s="25">
        <v>5654</v>
      </c>
      <c r="C25" s="36">
        <v>2263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6.350000000000001" customHeight="1" x14ac:dyDescent="0.2">
      <c r="A26" s="5" t="s">
        <v>20</v>
      </c>
      <c r="B26" s="25">
        <v>-76595</v>
      </c>
      <c r="C26" s="36">
        <v>-69203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6.350000000000001" customHeight="1" x14ac:dyDescent="0.2">
      <c r="A27" s="5" t="s">
        <v>21</v>
      </c>
      <c r="B27" s="25">
        <v>531</v>
      </c>
      <c r="C27" s="36">
        <v>6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7" customFormat="1" ht="16.350000000000001" customHeight="1" x14ac:dyDescent="0.2">
      <c r="A28" s="5" t="s">
        <v>22</v>
      </c>
      <c r="B28" s="25">
        <v>-749</v>
      </c>
      <c r="C28" s="36">
        <v>-843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7" customFormat="1" ht="17.649999999999999" customHeight="1" x14ac:dyDescent="0.2">
      <c r="A29" s="5" t="s">
        <v>23</v>
      </c>
      <c r="B29" s="25">
        <v>0</v>
      </c>
      <c r="C29" s="36">
        <v>-5650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7" customFormat="1" ht="17.649999999999999" customHeight="1" x14ac:dyDescent="0.2">
      <c r="A30" s="5" t="s">
        <v>24</v>
      </c>
      <c r="B30" s="25">
        <v>12063</v>
      </c>
      <c r="C30" s="36">
        <v>681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7.649999999999999" customHeight="1" x14ac:dyDescent="0.2">
      <c r="A31" s="5" t="s">
        <v>25</v>
      </c>
      <c r="B31" s="25">
        <v>-346</v>
      </c>
      <c r="C31" s="36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7.649999999999999" customHeight="1" x14ac:dyDescent="0.2">
      <c r="A32" s="5" t="s">
        <v>26</v>
      </c>
      <c r="B32" s="25">
        <v>19990</v>
      </c>
      <c r="C32" s="36">
        <v>29979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7" customFormat="1" ht="17.649999999999999" customHeight="1" x14ac:dyDescent="0.2">
      <c r="A33" s="5" t="s">
        <v>27</v>
      </c>
      <c r="B33" s="25">
        <v>0</v>
      </c>
      <c r="C33" s="36">
        <v>-19990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7" customFormat="1" ht="17.649999999999999" customHeight="1" x14ac:dyDescent="0.2">
      <c r="A34" s="5" t="s">
        <v>28</v>
      </c>
      <c r="B34" s="25">
        <v>0</v>
      </c>
      <c r="C34" s="36">
        <v>596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7" customFormat="1" ht="17.649999999999999" customHeight="1" x14ac:dyDescent="0.2">
      <c r="A35" s="5" t="s">
        <v>29</v>
      </c>
      <c r="B35" s="25">
        <v>-20116</v>
      </c>
      <c r="C35" s="36">
        <v>-16180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7.649999999999999" customHeight="1" x14ac:dyDescent="0.2">
      <c r="A36" s="5" t="s">
        <v>7</v>
      </c>
      <c r="B36" s="25">
        <v>0</v>
      </c>
      <c r="C36" s="36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7.649999999999999" customHeight="1" x14ac:dyDescent="0.2">
      <c r="A37" s="9" t="s">
        <v>30</v>
      </c>
      <c r="B37" s="26">
        <f>SUM(B23:B36)</f>
        <v>-74006</v>
      </c>
      <c r="C37" s="37">
        <v>-90495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7" customFormat="1" ht="17.649999999999999" customHeight="1" x14ac:dyDescent="0.2">
      <c r="A38" s="5" t="s">
        <v>31</v>
      </c>
      <c r="B38" s="25">
        <v>-5583</v>
      </c>
      <c r="C38" s="36">
        <v>-13360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7" customFormat="1" ht="17.649999999999999" customHeight="1" x14ac:dyDescent="0.2">
      <c r="A39" s="5" t="s">
        <v>32</v>
      </c>
      <c r="B39" s="25">
        <v>-1983</v>
      </c>
      <c r="C39" s="36">
        <v>-2506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7" customFormat="1" ht="17.649999999999999" customHeight="1" x14ac:dyDescent="0.2">
      <c r="A40" s="5" t="s">
        <v>33</v>
      </c>
      <c r="B40" s="25">
        <v>-26000</v>
      </c>
      <c r="C40" s="36">
        <v>0</v>
      </c>
      <c r="D40" s="5"/>
      <c r="E40" s="6"/>
      <c r="F40" s="6"/>
      <c r="G40" s="6"/>
      <c r="H40" s="6"/>
      <c r="I40" s="6"/>
      <c r="J40" s="6"/>
      <c r="K40" s="6"/>
      <c r="L40" s="6"/>
      <c r="M40" s="6"/>
    </row>
    <row r="41" spans="1:13" s="7" customFormat="1" ht="17.649999999999999" customHeight="1" x14ac:dyDescent="0.2">
      <c r="A41" s="5" t="s">
        <v>34</v>
      </c>
      <c r="B41" s="25">
        <v>8230</v>
      </c>
      <c r="C41" s="36">
        <v>23702</v>
      </c>
      <c r="D41" s="5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7.649999999999999" customHeight="1" x14ac:dyDescent="0.2">
      <c r="A42" s="5" t="s">
        <v>35</v>
      </c>
      <c r="B42" s="25">
        <v>-21094</v>
      </c>
      <c r="C42" s="36">
        <v>-15757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7.649999999999999" customHeight="1" x14ac:dyDescent="0.2">
      <c r="A43" s="5" t="s">
        <v>36</v>
      </c>
      <c r="B43" s="25">
        <v>0</v>
      </c>
      <c r="C43" s="36">
        <v>-1512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7.649999999999999" customHeight="1" x14ac:dyDescent="0.2">
      <c r="A44" s="9" t="s">
        <v>37</v>
      </c>
      <c r="B44" s="26">
        <f>SUM(B38:B43)</f>
        <v>-46430</v>
      </c>
      <c r="C44" s="37">
        <v>-9433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7.649999999999999" customHeight="1" x14ac:dyDescent="0.2">
      <c r="A45" s="5" t="s">
        <v>38</v>
      </c>
      <c r="B45" s="25">
        <v>24493</v>
      </c>
      <c r="C45" s="36">
        <v>-38575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7.649999999999999" customHeight="1" x14ac:dyDescent="0.2">
      <c r="A46" s="5" t="s">
        <v>39</v>
      </c>
      <c r="B46" s="25">
        <v>-364</v>
      </c>
      <c r="C46" s="36">
        <v>4585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7.649999999999999" customHeight="1" x14ac:dyDescent="0.2">
      <c r="A47" s="5" t="s">
        <v>40</v>
      </c>
      <c r="B47" s="25">
        <v>1201</v>
      </c>
      <c r="C47" s="36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7.649999999999999" customHeight="1" x14ac:dyDescent="0.2">
      <c r="A48" s="5" t="s">
        <v>41</v>
      </c>
      <c r="B48" s="25">
        <f>C49</f>
        <v>255545</v>
      </c>
      <c r="C48" s="36">
        <v>289535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4" s="11" customFormat="1" ht="17.649999999999999" customHeight="1" x14ac:dyDescent="0.2">
      <c r="A49" s="9" t="s">
        <v>42</v>
      </c>
      <c r="B49" s="26">
        <f>SUM(B45:B48)</f>
        <v>280875</v>
      </c>
      <c r="C49" s="37">
        <v>255545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4" s="11" customFormat="1" ht="17.649999999999999" customHeight="1" x14ac:dyDescent="0.2">
      <c r="A50" s="12"/>
      <c r="B50" s="27"/>
      <c r="C50" s="27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s="14" customFormat="1" ht="118.35" customHeight="1" x14ac:dyDescent="0.2">
      <c r="A51" s="39" t="s">
        <v>43</v>
      </c>
      <c r="B51" s="39"/>
      <c r="C51" s="39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16" customFormat="1" ht="17.649999999999999" customHeight="1" x14ac:dyDescent="0.2">
      <c r="A52" s="15"/>
      <c r="B52" s="28"/>
      <c r="C52" s="28"/>
    </row>
    <row r="53" spans="1:14" s="16" customFormat="1" ht="17.649999999999999" customHeight="1" x14ac:dyDescent="0.2">
      <c r="B53" s="28"/>
      <c r="C53" s="28"/>
    </row>
    <row r="54" spans="1:14" s="16" customFormat="1" ht="17.649999999999999" customHeight="1" x14ac:dyDescent="0.2">
      <c r="B54" s="28"/>
      <c r="C54" s="28"/>
    </row>
    <row r="55" spans="1:14" s="16" customFormat="1" ht="17.649999999999999" customHeight="1" x14ac:dyDescent="0.2">
      <c r="B55" s="28"/>
      <c r="C55" s="28"/>
    </row>
    <row r="56" spans="1:14" s="16" customFormat="1" ht="17.649999999999999" customHeight="1" x14ac:dyDescent="0.2">
      <c r="B56" s="28"/>
      <c r="C56" s="28"/>
    </row>
    <row r="57" spans="1:14" s="16" customFormat="1" ht="17.649999999999999" customHeight="1" x14ac:dyDescent="0.2">
      <c r="B57" s="28"/>
      <c r="C57" s="28"/>
    </row>
    <row r="58" spans="1:14" s="16" customFormat="1" ht="17.649999999999999" customHeight="1" x14ac:dyDescent="0.2">
      <c r="B58" s="28"/>
      <c r="C58" s="28"/>
    </row>
    <row r="59" spans="1:14" s="16" customFormat="1" ht="17.649999999999999" customHeight="1" x14ac:dyDescent="0.2">
      <c r="B59" s="28"/>
      <c r="C59" s="28"/>
    </row>
    <row r="60" spans="1:14" s="16" customFormat="1" ht="17.649999999999999" customHeight="1" x14ac:dyDescent="0.2">
      <c r="B60" s="28"/>
      <c r="C60" s="28"/>
    </row>
    <row r="61" spans="1:14" s="16" customFormat="1" ht="17.649999999999999" customHeight="1" x14ac:dyDescent="0.2">
      <c r="B61" s="28"/>
      <c r="C61" s="28"/>
    </row>
    <row r="62" spans="1:14" s="16" customFormat="1" ht="17.649999999999999" customHeight="1" x14ac:dyDescent="0.2">
      <c r="B62" s="28"/>
      <c r="C62" s="28"/>
    </row>
    <row r="63" spans="1:14" s="16" customFormat="1" ht="17.649999999999999" customHeight="1" x14ac:dyDescent="0.2">
      <c r="B63" s="28"/>
      <c r="C63" s="28"/>
    </row>
    <row r="64" spans="1:14" s="16" customFormat="1" ht="17.649999999999999" customHeight="1" x14ac:dyDescent="0.2">
      <c r="B64" s="28"/>
      <c r="C64" s="28"/>
    </row>
    <row r="65" spans="2:3" s="16" customFormat="1" ht="17.649999999999999" customHeight="1" x14ac:dyDescent="0.2">
      <c r="B65" s="28"/>
      <c r="C65" s="28"/>
    </row>
    <row r="66" spans="2:3" s="16" customFormat="1" ht="17.649999999999999" customHeight="1" x14ac:dyDescent="0.2">
      <c r="B66" s="28"/>
      <c r="C66" s="28"/>
    </row>
    <row r="67" spans="2:3" s="16" customFormat="1" ht="17.649999999999999" customHeight="1" x14ac:dyDescent="0.2">
      <c r="B67" s="28"/>
      <c r="C67" s="28"/>
    </row>
    <row r="68" spans="2:3" s="16" customFormat="1" ht="17.649999999999999" customHeight="1" x14ac:dyDescent="0.2">
      <c r="B68" s="28"/>
      <c r="C68" s="28"/>
    </row>
    <row r="69" spans="2:3" s="16" customFormat="1" ht="17.649999999999999" customHeight="1" x14ac:dyDescent="0.2">
      <c r="B69" s="28"/>
      <c r="C69" s="28"/>
    </row>
    <row r="70" spans="2:3" s="16" customFormat="1" ht="17.649999999999999" customHeight="1" x14ac:dyDescent="0.2">
      <c r="B70" s="28"/>
      <c r="C70" s="28"/>
    </row>
    <row r="71" spans="2:3" s="16" customFormat="1" ht="17.649999999999999" customHeight="1" x14ac:dyDescent="0.2">
      <c r="B71" s="28"/>
      <c r="C71" s="28"/>
    </row>
    <row r="72" spans="2:3" s="16" customFormat="1" ht="17.649999999999999" customHeight="1" x14ac:dyDescent="0.2">
      <c r="B72" s="28"/>
      <c r="C72" s="28"/>
    </row>
    <row r="73" spans="2:3" s="16" customFormat="1" ht="17.649999999999999" customHeight="1" x14ac:dyDescent="0.2">
      <c r="B73" s="28"/>
      <c r="C73" s="28"/>
    </row>
    <row r="74" spans="2:3" s="16" customFormat="1" ht="17.649999999999999" customHeight="1" x14ac:dyDescent="0.2">
      <c r="B74" s="28"/>
      <c r="C74" s="28"/>
    </row>
    <row r="75" spans="2:3" s="16" customFormat="1" ht="17.649999999999999" customHeight="1" x14ac:dyDescent="0.2">
      <c r="B75" s="28"/>
      <c r="C75" s="28"/>
    </row>
    <row r="76" spans="2:3" s="16" customFormat="1" ht="17.649999999999999" customHeight="1" x14ac:dyDescent="0.2">
      <c r="B76" s="28"/>
      <c r="C76" s="28"/>
    </row>
    <row r="77" spans="2:3" s="16" customFormat="1" ht="17.649999999999999" customHeight="1" x14ac:dyDescent="0.2">
      <c r="B77" s="28"/>
      <c r="C77" s="28"/>
    </row>
    <row r="78" spans="2:3" s="16" customFormat="1" ht="15.75" x14ac:dyDescent="0.2">
      <c r="B78" s="28"/>
      <c r="C78" s="28"/>
    </row>
    <row r="79" spans="2:3" s="16" customFormat="1" ht="15.75" x14ac:dyDescent="0.2">
      <c r="B79" s="28"/>
      <c r="C79" s="28"/>
    </row>
    <row r="80" spans="2:3" s="16" customFormat="1" ht="15.75" x14ac:dyDescent="0.2">
      <c r="B80" s="28"/>
      <c r="C80" s="28"/>
    </row>
    <row r="81" spans="2:3" s="16" customFormat="1" ht="15.75" x14ac:dyDescent="0.2">
      <c r="B81" s="28"/>
      <c r="C81" s="28"/>
    </row>
    <row r="82" spans="2:3" s="17" customFormat="1" x14ac:dyDescent="0.2">
      <c r="B82" s="29"/>
      <c r="C82" s="29"/>
    </row>
    <row r="83" spans="2:3" s="17" customFormat="1" x14ac:dyDescent="0.2">
      <c r="B83" s="29"/>
      <c r="C83" s="29"/>
    </row>
    <row r="84" spans="2:3" s="17" customFormat="1" x14ac:dyDescent="0.2">
      <c r="B84" s="29"/>
      <c r="C84" s="29"/>
    </row>
    <row r="85" spans="2:3" s="17" customFormat="1" x14ac:dyDescent="0.2">
      <c r="B85" s="29"/>
      <c r="C85" s="29"/>
    </row>
    <row r="86" spans="2:3" s="17" customFormat="1" x14ac:dyDescent="0.2">
      <c r="B86" s="29"/>
      <c r="C86" s="29"/>
    </row>
    <row r="87" spans="2:3" s="17" customFormat="1" x14ac:dyDescent="0.2">
      <c r="B87" s="29"/>
      <c r="C87" s="29"/>
    </row>
    <row r="88" spans="2:3" s="17" customFormat="1" x14ac:dyDescent="0.2">
      <c r="B88" s="29"/>
      <c r="C88" s="29"/>
    </row>
    <row r="89" spans="2:3" s="17" customFormat="1" x14ac:dyDescent="0.2">
      <c r="B89" s="29"/>
      <c r="C89" s="29"/>
    </row>
    <row r="90" spans="2:3" s="17" customFormat="1" x14ac:dyDescent="0.2">
      <c r="B90" s="29"/>
      <c r="C90" s="29"/>
    </row>
    <row r="91" spans="2:3" s="17" customFormat="1" x14ac:dyDescent="0.2">
      <c r="B91" s="29"/>
      <c r="C91" s="29"/>
    </row>
    <row r="92" spans="2:3" s="17" customFormat="1" x14ac:dyDescent="0.2">
      <c r="B92" s="29"/>
      <c r="C92" s="29"/>
    </row>
    <row r="93" spans="2:3" s="17" customFormat="1" x14ac:dyDescent="0.2">
      <c r="B93" s="29"/>
      <c r="C93" s="29"/>
    </row>
    <row r="94" spans="2:3" s="17" customFormat="1" x14ac:dyDescent="0.2">
      <c r="B94" s="29"/>
      <c r="C94" s="29"/>
    </row>
    <row r="95" spans="2:3" s="17" customFormat="1" x14ac:dyDescent="0.2">
      <c r="B95" s="29"/>
      <c r="C95" s="29"/>
    </row>
    <row r="96" spans="2:3" s="17" customFormat="1" x14ac:dyDescent="0.2">
      <c r="B96" s="29"/>
      <c r="C96" s="29"/>
    </row>
    <row r="97" spans="2:3" s="17" customFormat="1" x14ac:dyDescent="0.2">
      <c r="B97" s="29"/>
      <c r="C97" s="29"/>
    </row>
    <row r="98" spans="2:3" s="17" customFormat="1" x14ac:dyDescent="0.2">
      <c r="B98" s="29"/>
      <c r="C98" s="29"/>
    </row>
    <row r="99" spans="2:3" s="17" customFormat="1" x14ac:dyDescent="0.2">
      <c r="B99" s="29"/>
      <c r="C99" s="29"/>
    </row>
    <row r="100" spans="2:3" s="17" customFormat="1" x14ac:dyDescent="0.2">
      <c r="B100" s="29"/>
      <c r="C100" s="29"/>
    </row>
    <row r="101" spans="2:3" s="17" customFormat="1" x14ac:dyDescent="0.2">
      <c r="B101" s="29"/>
      <c r="C101" s="29"/>
    </row>
    <row r="102" spans="2:3" s="17" customFormat="1" x14ac:dyDescent="0.2">
      <c r="B102" s="29"/>
      <c r="C102" s="29"/>
    </row>
    <row r="103" spans="2:3" s="17" customFormat="1" x14ac:dyDescent="0.2">
      <c r="B103" s="29"/>
      <c r="C103" s="29"/>
    </row>
    <row r="104" spans="2:3" s="17" customFormat="1" x14ac:dyDescent="0.2">
      <c r="B104" s="29"/>
      <c r="C104" s="29"/>
    </row>
    <row r="105" spans="2:3" s="17" customFormat="1" x14ac:dyDescent="0.2">
      <c r="B105" s="29"/>
      <c r="C105" s="29"/>
    </row>
    <row r="106" spans="2:3" s="17" customFormat="1" x14ac:dyDescent="0.2">
      <c r="B106" s="29"/>
      <c r="C106" s="29"/>
    </row>
    <row r="107" spans="2:3" s="17" customFormat="1" x14ac:dyDescent="0.2">
      <c r="B107" s="29"/>
      <c r="C107" s="29"/>
    </row>
    <row r="108" spans="2:3" s="17" customFormat="1" x14ac:dyDescent="0.2">
      <c r="B108" s="29"/>
      <c r="C108" s="29"/>
    </row>
  </sheetData>
  <mergeCells count="1">
    <mergeCell ref="A51:C51"/>
  </mergeCells>
  <phoneticPr fontId="0" type="noConversion"/>
  <printOptions horizontalCentered="1" gridLinesSet="0"/>
  <pageMargins left="0.62992125984251968" right="0.35433070866141736" top="0.78740157480314965" bottom="0.43307086614173229" header="0.51181102362204722" footer="0.27559055118110237"/>
  <pageSetup paperSize="9" scale="63" orientation="portrait" r:id="rId1"/>
  <headerFooter alignWithMargins="0"/>
  <colBreaks count="3" manualBreakCount="3">
    <brk id="5" max="1048575" man="1"/>
    <brk id="6" max="1048575" man="1"/>
    <brk id="10" max="1048575" man="1"/>
  </colBreaks>
  <customProperties>
    <customPr name="_pios_id" r:id="rId2"/>
  </customProperties>
  <ignoredErrors>
    <ignoredError sqref="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KapflussRg</vt:lpstr>
      <vt:lpstr>KapflussRg!Druckbereich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pudejul</dc:creator>
  <cp:lastModifiedBy>Reichelt, Carina</cp:lastModifiedBy>
  <cp:lastPrinted>2019-03-12T08:17:05Z</cp:lastPrinted>
  <dcterms:created xsi:type="dcterms:W3CDTF">2001-02-27T13:06:32Z</dcterms:created>
  <dcterms:modified xsi:type="dcterms:W3CDTF">2020-03-27T11:29:20Z</dcterms:modified>
</cp:coreProperties>
</file>